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3 - 2024\"/>
    </mc:Choice>
  </mc:AlternateContent>
  <xr:revisionPtr revIDLastSave="0" documentId="13_ncr:1_{594DE99C-3B87-4E21-A8C2-8132D6C2C4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<sst xmlns="http://schemas.openxmlformats.org/spreadsheetml/2006/main" count="271" uniqueCount="84">
  <si>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</si>
  <si>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</si>
  <si>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</si>
  <si>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</si>
  <si>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</si>
  <si>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</si>
  <si>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</si>
  <si>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</si>
  <si>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</si>
  <si>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</si>
  <si>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</si>
  <si>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</si>
  <si>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</si>
  <si>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</si>
  <si>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</si>
  <si>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</si>
  <si>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</si>
  <si>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</si>
  <si>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</si>
  <si>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</si>
  <si>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</si>
  <si>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</si>
  <si>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</si>
  <si>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</si>
  <si>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</si>
  <si>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</si>
  <si>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</si>
  <si>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</si>
  <si>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</si>
  <si>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</si>
  <si>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</si>
  <si>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</si>
  <si>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</si>
  <si>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</si>
  <si>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</si>
  <si>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</si>
  <si>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</si>
  <si>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</si>
  <si>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</si>
  <si>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</si>
  <si>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</si>
  <si>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</si>
  <si>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</si>
  <si>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</si>
  <si>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</si>
  <si>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</si>
  <si>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</si>
  <si>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</si>
  <si>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</si>
  <si>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</si>
  <si>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</si>
  <si>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</si>
  <si>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</si>
  <si>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</si>
  <si>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</si>
  <si>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</si>
  <si>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18/12/2023</t>
  </si>
  <si>
    <t>- The aim of the instructor is to teach everything includes in the course. He is using every material he can and that helped me to understand better.</t>
  </si>
  <si>
    <t>I think the most important skill that has, he's telling everything clearly. I think his teaching style is too strict but it is the perfect way to teach in</t>
  </si>
  <si>
    <t>dicipline. Thank you for teaching me !</t>
  </si>
  <si>
    <t>Instructor: Best teacher</t>
  </si>
  <si>
    <t>May class number can decreased and 2 section will affective to ınderstand teacher</t>
  </si>
  <si>
    <t xml:space="preserve"> practice in class after teacher give new info.</t>
  </si>
  <si>
    <r>
      <t xml:space="preserve">- </t>
    </r>
    <r>
      <rPr>
        <u/>
        <sz val="12"/>
        <rFont val="Times New Roman"/>
        <family val="1"/>
        <charset val="162"/>
      </rPr>
      <t>Course Teaching Material</t>
    </r>
    <r>
      <rPr>
        <sz val="12"/>
        <rFont val="Times New Roman"/>
        <family val="1"/>
        <charset val="162"/>
      </rPr>
      <t>: materials in word / Excel may extend to know more and in class example word and excel sheet may provide to</t>
    </r>
  </si>
  <si>
    <r>
      <rPr>
        <u/>
        <sz val="12"/>
        <rFont val="Times New Roman"/>
        <family val="1"/>
        <charset val="162"/>
      </rPr>
      <t>Teaching Style</t>
    </r>
    <r>
      <rPr>
        <sz val="12"/>
        <rFont val="Times New Roman"/>
        <family val="1"/>
        <charset val="162"/>
      </rPr>
      <t>: Effective and very professional</t>
    </r>
  </si>
  <si>
    <t>- In our homeworks's instructions sheet generally I had trouble with understanding. Sometimes I felt I am solving puzzle. Therefore, I still don't</t>
  </si>
  <si>
    <t>know the reason wht I felt this. Thanks for everything. Best regards.</t>
  </si>
  <si>
    <t>- I have no other issue. I would just like to thank my professor for teaching us effiiciently. I have learned a lot in this class. I really appreciate all</t>
  </si>
  <si>
    <t>of his efforts and help during the term.</t>
  </si>
  <si>
    <t>- I am happy with my instructor. Maybe we can add a time to remember what we did on previous class because when we miss the class, there is</t>
  </si>
  <si>
    <t>no turning back. Like I said, I am happy with courses. Thank you.</t>
  </si>
  <si>
    <t>- I believe that excel part of the class is harder than word / powerpoint. Teaching style is good. Instructor is clear and helpful. Teaching material</t>
  </si>
  <si>
    <t>(homeworks) is good to review the class but sometimes hard to understand.</t>
  </si>
  <si>
    <t>- Thanks for teaching us. At the same point, I struggled a lot to understand the class. However, at the end of this semster, I see that your</t>
  </si>
  <si>
    <t>objectives were relative to the actual class.</t>
  </si>
  <si>
    <t>- I don't have any issue with this class. I am very satisfied with our teacher. Thank you.</t>
  </si>
  <si>
    <t>- He once disrespected to my class mates. (Himiluating with his grades and his homework). However, after evaluation he respects evryone.</t>
  </si>
  <si>
    <t>- Great teaching skill. Homework instructions are hard to understand. Overall good and kind teacher.</t>
  </si>
  <si>
    <t>- The course content is old. From my view, students in 2023 can learn content of course without taking it. It can be instructing student who</t>
  </si>
  <si>
    <t>studied in 1990's.</t>
  </si>
  <si>
    <t>- In my opinion, our teacher is one of the best teacher in this school because he repect us and do many things to improve ourselves and force us</t>
  </si>
  <si>
    <t>to be more successfull.</t>
  </si>
  <si>
    <t>- Everything was great but some parts of homeworks are hard to understand.</t>
  </si>
  <si>
    <t>- Instructions would be more clearer on homeworks.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</si>
</sst>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  <font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4.6923076923076925</c:v>
                </c:pt>
                <c:pt idx="1">
                  <c:v>4.615384615384615</c:v>
                </c:pt>
                <c:pt idx="2">
                  <c:v>3.7692307692307692</c:v>
                </c:pt>
                <c:pt idx="3">
                  <c:v>4.0769230769230766</c:v>
                </c:pt>
                <c:pt idx="4">
                  <c:v>4</c:v>
                </c:pt>
                <c:pt idx="5">
                  <c:v>4.2307692307692308</c:v>
                </c:pt>
                <c:pt idx="6">
                  <c:v>4.3461538461538458</c:v>
                </c:pt>
                <c:pt idx="7">
                  <c:v>3.4615384615384617</c:v>
                </c:pt>
                <c:pt idx="8">
                  <c:v>4.5384615384615383</c:v>
                </c:pt>
                <c:pt idx="9">
                  <c:v>3.8846153846153846</c:v>
                </c:pt>
                <c:pt idx="10">
                  <c:v>4.5</c:v>
                </c:pt>
                <c:pt idx="11">
                  <c:v>5</c:v>
                </c:pt>
                <c:pt idx="12">
                  <c:v>4.5769230769230766</c:v>
                </c:pt>
                <c:pt idx="13">
                  <c:v>4.3076923076923075</c:v>
                </c:pt>
                <c:pt idx="14">
                  <c:v>4.5</c:v>
                </c:pt>
                <c:pt idx="15">
                  <c:v>4.0769230769230766</c:v>
                </c:pt>
                <c:pt idx="16">
                  <c:v>4.4230769230769234</c:v>
                </c:pt>
                <c:pt idx="17">
                  <c:v>4.4615384615384617</c:v>
                </c:pt>
                <c:pt idx="18">
                  <c:v>4.3461538461538458</c:v>
                </c:pt>
                <c:pt idx="19">
                  <c:v>4.5384615384615383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632-A90B-F55660E049DA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4.9259259259259256</c:v>
                </c:pt>
                <c:pt idx="1">
                  <c:v>4.8148148148148149</c:v>
                </c:pt>
                <c:pt idx="2">
                  <c:v>3.925925925925926</c:v>
                </c:pt>
                <c:pt idx="3">
                  <c:v>4.5925925925925926</c:v>
                </c:pt>
                <c:pt idx="4">
                  <c:v>4.2592592592592595</c:v>
                </c:pt>
                <c:pt idx="5">
                  <c:v>4.2962962962962967</c:v>
                </c:pt>
                <c:pt idx="6">
                  <c:v>4.0740740740740744</c:v>
                </c:pt>
                <c:pt idx="7">
                  <c:v>3.2592592592592591</c:v>
                </c:pt>
                <c:pt idx="8">
                  <c:v>4.8888888888888893</c:v>
                </c:pt>
                <c:pt idx="9">
                  <c:v>4.4814814814814818</c:v>
                </c:pt>
                <c:pt idx="10">
                  <c:v>4.333333333333333</c:v>
                </c:pt>
                <c:pt idx="11">
                  <c:v>4.9259259259259256</c:v>
                </c:pt>
                <c:pt idx="12">
                  <c:v>5</c:v>
                </c:pt>
                <c:pt idx="13">
                  <c:v>4.1111111111111107</c:v>
                </c:pt>
                <c:pt idx="14">
                  <c:v>4.7037037037037033</c:v>
                </c:pt>
                <c:pt idx="15">
                  <c:v>4.7407407407407405</c:v>
                </c:pt>
                <c:pt idx="16">
                  <c:v>4.4814814814814818</c:v>
                </c:pt>
                <c:pt idx="17">
                  <c:v>4.2592592592592595</c:v>
                </c:pt>
                <c:pt idx="18">
                  <c:v>4.7037037037037033</c:v>
                </c:pt>
                <c:pt idx="19">
                  <c:v>4.333333333333333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632-A90B-F55660E0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9968"/>
        <c:axId val="158941952"/>
      </c:lineChart>
      <c:catAx>
        <c:axId val="1328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8941952"/>
        <c:crosses val="autoZero"/>
        <c:auto val="1"/>
        <c:lblAlgn val="ctr"/>
        <c:lblOffset val="100"/>
        <c:noMultiLvlLbl val="0"/>
      </c:catAx>
      <c:valAx>
        <c:axId val="158941952"/>
        <c:scaling>
          <c:orientation val="minMax"/>
          <c:max val="5"/>
          <c:min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2819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0.8666666666666667</v>
          </cell>
        </row>
        <row r="11">
          <cell r="H11">
            <v>4.6923076923076925</v>
          </cell>
        </row>
        <row r="14">
          <cell r="H14">
            <v>4.615384615384615</v>
          </cell>
        </row>
        <row r="17">
          <cell r="H17">
            <v>3.7692307692307692</v>
          </cell>
        </row>
        <row r="20">
          <cell r="H20">
            <v>4.0769230769230766</v>
          </cell>
        </row>
        <row r="23">
          <cell r="H23">
            <v>4</v>
          </cell>
        </row>
        <row r="26">
          <cell r="H26">
            <v>4.2307692307692308</v>
          </cell>
        </row>
        <row r="29">
          <cell r="H29">
            <v>4.3461538461538458</v>
          </cell>
        </row>
        <row r="32">
          <cell r="H32">
            <v>3.4615384615384617</v>
          </cell>
        </row>
        <row r="35">
          <cell r="H35">
            <v>4.5384615384615383</v>
          </cell>
        </row>
        <row r="38">
          <cell r="H38">
            <v>3.8846153846153846</v>
          </cell>
        </row>
        <row r="41">
          <cell r="H41">
            <v>4.5</v>
          </cell>
        </row>
        <row r="44">
          <cell r="H44">
            <v>5</v>
          </cell>
        </row>
        <row r="47">
          <cell r="H47">
            <v>4.5769230769230766</v>
          </cell>
        </row>
        <row r="50">
          <cell r="H50">
            <v>4.3076923076923075</v>
          </cell>
        </row>
        <row r="53">
          <cell r="H53">
            <v>4.5</v>
          </cell>
        </row>
        <row r="56">
          <cell r="H56">
            <v>4.0769230769230766</v>
          </cell>
        </row>
        <row r="59">
          <cell r="H59">
            <v>4.4230769230769234</v>
          </cell>
        </row>
        <row r="62">
          <cell r="H62">
            <v>4.4615384615384617</v>
          </cell>
        </row>
        <row r="65">
          <cell r="H65">
            <v>4.3461538461538458</v>
          </cell>
        </row>
        <row r="68">
          <cell r="H68">
            <v>4.5384615384615383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2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30</v>
      </c>
    </row>
    <row r="6" spans="1:14" ht="20.100000000000001" customHeight="1" x14ac:dyDescent="0.25">
      <c r="A6" s="3" t="s">
        <v>14</v>
      </c>
      <c r="B6" s="3"/>
      <c r="C6" s="13">
        <v>27</v>
      </c>
    </row>
    <row r="7" spans="1:14" ht="20.100000000000001" customHeight="1" x14ac:dyDescent="0.25">
      <c r="A7" s="3" t="s">
        <v>15</v>
      </c>
      <c r="B7" s="3"/>
      <c r="C7" s="14">
        <f>C6/C5</f>
        <v>0.9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25</v>
      </c>
      <c r="C11" s="21">
        <v>2</v>
      </c>
      <c r="D11" s="21"/>
      <c r="E11" s="21"/>
      <c r="F11" s="22"/>
      <c r="H11" s="31">
        <f>(B10*B11+C10*C11+D10*D11+E10*E11+F10*F11)/$C$6</f>
        <v>4.9259259259259256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22</v>
      </c>
      <c r="C14" s="21">
        <v>5</v>
      </c>
      <c r="D14" s="21"/>
      <c r="E14" s="21"/>
      <c r="F14" s="22"/>
      <c r="H14" s="31">
        <f>(B13*B14+C13*C14+D13*D14+E13*E14+F13*F14)/$C$6</f>
        <v>4.8148148148148149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9</v>
      </c>
      <c r="C17" s="21">
        <v>8</v>
      </c>
      <c r="D17" s="21">
        <v>9</v>
      </c>
      <c r="E17" s="21">
        <v>1</v>
      </c>
      <c r="F17" s="22"/>
      <c r="H17" s="31">
        <f>(B16*B17+C16*C17+D16*D17+E16*E17+F16*F17)/$C$6</f>
        <v>3.925925925925926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18</v>
      </c>
      <c r="C20" s="21">
        <v>7</v>
      </c>
      <c r="D20" s="21">
        <v>2</v>
      </c>
      <c r="E20" s="21"/>
      <c r="F20" s="22"/>
      <c r="H20" s="31">
        <f>(B19*B20+C19*C20+D19*D20+E19*E20+F19*F20)/$C$6</f>
        <v>4.5925925925925926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15</v>
      </c>
      <c r="C23" s="21">
        <v>7</v>
      </c>
      <c r="D23" s="21">
        <v>2</v>
      </c>
      <c r="E23" s="21">
        <v>3</v>
      </c>
      <c r="F23" s="22"/>
      <c r="H23" s="31">
        <f>(B22*B23+C22*C23+D22*D23+E22*E23+F22*F23)/$C$6</f>
        <v>4.2592592592592595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15</v>
      </c>
      <c r="C26" s="21">
        <v>7</v>
      </c>
      <c r="D26" s="21">
        <v>4</v>
      </c>
      <c r="E26" s="21"/>
      <c r="F26" s="22">
        <v>1</v>
      </c>
      <c r="H26" s="31">
        <f>(B25*B26+C25*C26+D25*D26+E25*E26+F25*F26)/$C$6</f>
        <v>4.2962962962962967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12</v>
      </c>
      <c r="C29" s="21">
        <v>9</v>
      </c>
      <c r="D29" s="21">
        <v>4</v>
      </c>
      <c r="E29" s="21"/>
      <c r="F29" s="22">
        <v>2</v>
      </c>
      <c r="H29" s="31">
        <f>(B28*B29+C28*C29+D28*D29+E28*E29+F28*F29)/$C$6</f>
        <v>4.0740740740740744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8</v>
      </c>
      <c r="C32" s="21">
        <v>4</v>
      </c>
      <c r="D32" s="21">
        <v>7</v>
      </c>
      <c r="E32" s="21">
        <v>3</v>
      </c>
      <c r="F32" s="22">
        <v>5</v>
      </c>
      <c r="H32" s="31">
        <f>(B31*B32+C31*C32+D31*D32+E31*E32+F31*F32)/$C$6</f>
        <v>3.2592592592592591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24</v>
      </c>
      <c r="C35" s="21">
        <v>3</v>
      </c>
      <c r="D35" s="21"/>
      <c r="E35" s="21"/>
      <c r="F35" s="22"/>
      <c r="H35" s="31">
        <f>(B34*B35+C34*C35+D34*D35+E34*E35+F34*F35)/$C$6</f>
        <v>4.8888888888888893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15</v>
      </c>
      <c r="C38" s="21">
        <v>10</v>
      </c>
      <c r="D38" s="21">
        <v>2</v>
      </c>
      <c r="E38" s="21"/>
      <c r="F38" s="22"/>
      <c r="H38" s="31">
        <f>(B37*B38+C37*C38+D37*D38+E37*E38+F37*F38)/$C$6</f>
        <v>4.4814814814814818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16</v>
      </c>
      <c r="C41" s="21">
        <v>7</v>
      </c>
      <c r="D41" s="21">
        <v>2</v>
      </c>
      <c r="E41" s="21">
        <v>1</v>
      </c>
      <c r="F41" s="22">
        <v>1</v>
      </c>
      <c r="H41" s="31">
        <f>(B40*B41+C40*C41+D40*D41+E40*E41+F40*F41)/$C$6</f>
        <v>4.333333333333333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25</v>
      </c>
      <c r="C44" s="21">
        <v>2</v>
      </c>
      <c r="D44" s="21"/>
      <c r="E44" s="21"/>
      <c r="F44" s="22"/>
      <c r="H44" s="31">
        <f>(B43*B44+C43*C44+D43*D44+E43*E44+F43*F44)/$C$6</f>
        <v>4.9259259259259256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27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10</v>
      </c>
      <c r="C50" s="21">
        <v>11</v>
      </c>
      <c r="D50" s="21">
        <v>5</v>
      </c>
      <c r="E50" s="21">
        <v>1</v>
      </c>
      <c r="F50" s="22"/>
      <c r="H50" s="31">
        <f>(B49*B50+C49*C50+D49*D50+E49*E50+F49*F50)/$C$6</f>
        <v>4.1111111111111107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19</v>
      </c>
      <c r="C53" s="21">
        <v>8</v>
      </c>
      <c r="D53" s="21"/>
      <c r="E53" s="21"/>
      <c r="F53" s="22"/>
      <c r="H53" s="31">
        <f>(B52*B53+C52*C53+D52*D53+E52*E53+F52*F53)/$C$6</f>
        <v>4.7037037037037033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21</v>
      </c>
      <c r="C56" s="21">
        <v>5</v>
      </c>
      <c r="D56" s="21">
        <v>1</v>
      </c>
      <c r="E56" s="21"/>
      <c r="F56" s="22"/>
      <c r="H56" s="31">
        <f>(B55*B56+C55*C56+D55*D56+E55*E56+F55*F56)/$C$6</f>
        <v>4.7407407407407405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18</v>
      </c>
      <c r="C59" s="21">
        <v>4</v>
      </c>
      <c r="D59" s="21">
        <v>5</v>
      </c>
      <c r="E59" s="21"/>
      <c r="F59" s="22"/>
      <c r="H59" s="31">
        <f>(B58*B59+C58*C59+D58*D59+E58*E59+F58*F59)/$C$6</f>
        <v>4.4814814814814818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12</v>
      </c>
      <c r="C62" s="21">
        <v>11</v>
      </c>
      <c r="D62" s="21">
        <v>3</v>
      </c>
      <c r="E62" s="21">
        <v>1</v>
      </c>
      <c r="F62" s="22"/>
      <c r="H62" s="31">
        <f>(B61*B62+C61*C62+D61*D62+E61*E62+F61*F62)/$C$6</f>
        <v>4.2592592592592595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22</v>
      </c>
      <c r="C65" s="21">
        <v>3</v>
      </c>
      <c r="D65" s="21">
        <v>1</v>
      </c>
      <c r="E65" s="21">
        <v>1</v>
      </c>
      <c r="F65" s="22"/>
      <c r="H65" s="31">
        <f>(B64*B65+C64*C65+D64*D65+E64*E65+F64*F65)/$C$6</f>
        <v>4.7037037037037033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15</v>
      </c>
      <c r="C68" s="21">
        <v>6</v>
      </c>
      <c r="D68" s="21">
        <v>6</v>
      </c>
      <c r="E68" s="21"/>
      <c r="F68" s="22"/>
      <c r="H68" s="31">
        <f>(B67*B68+C67*C68+D67*D68+E67*E68+F67*F68)/$C$6</f>
        <v>4.333333333333333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23" t="s">
        <v>63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4" ht="20.100000000000001" customHeight="1" x14ac:dyDescent="0.25">
      <c r="A78" s="23" t="s">
        <v>62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4" ht="20.100000000000001" customHeight="1" x14ac:dyDescent="0.25">
      <c r="A79" s="23" t="s">
        <v>60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4" ht="20.100000000000001" customHeight="1" x14ac:dyDescent="0.25">
      <c r="A80" s="23" t="s">
        <v>64</v>
      </c>
      <c r="B80" s="29"/>
      <c r="C80" s="29"/>
      <c r="D80" s="29"/>
      <c r="E80" s="29"/>
      <c r="F80" s="29"/>
      <c r="G80" s="29"/>
      <c r="H80" s="29"/>
      <c r="I80" s="29"/>
      <c r="J80" s="29"/>
      <c r="K80" s="30"/>
    </row>
    <row r="81" spans="1:11" ht="20.100000000000001" customHeight="1" x14ac:dyDescent="0.25">
      <c r="A81" s="23" t="s">
        <v>61</v>
      </c>
      <c r="B81" s="29"/>
      <c r="C81" s="29"/>
      <c r="D81" s="29"/>
      <c r="E81" s="29"/>
      <c r="F81" s="29"/>
      <c r="G81" s="29"/>
      <c r="H81" s="29"/>
      <c r="I81" s="29"/>
      <c r="J81" s="29"/>
      <c r="K81" s="30"/>
    </row>
    <row r="82" spans="1:11" ht="20.100000000000001" customHeight="1" x14ac:dyDescent="0.25">
      <c r="A82" s="23" t="s">
        <v>65</v>
      </c>
      <c r="B82" s="29"/>
      <c r="C82" s="29"/>
      <c r="D82" s="29"/>
      <c r="E82" s="29"/>
      <c r="F82" s="29"/>
      <c r="G82" s="29"/>
      <c r="H82" s="29"/>
      <c r="I82" s="29"/>
      <c r="J82" s="29"/>
      <c r="K82" s="30"/>
    </row>
    <row r="83" spans="1:11" ht="20.100000000000001" customHeight="1" x14ac:dyDescent="0.25">
      <c r="A83" s="23" t="s">
        <v>66</v>
      </c>
      <c r="B83" s="29"/>
      <c r="C83" s="29"/>
      <c r="D83" s="29"/>
      <c r="E83" s="29"/>
      <c r="F83" s="29"/>
      <c r="G83" s="29"/>
      <c r="H83" s="29"/>
      <c r="I83" s="29"/>
      <c r="J83" s="29"/>
      <c r="K83" s="30"/>
    </row>
    <row r="84" spans="1:11" ht="20.100000000000001" customHeight="1" x14ac:dyDescent="0.25">
      <c r="A84" s="23" t="s">
        <v>67</v>
      </c>
      <c r="B84" s="29"/>
      <c r="C84" s="29"/>
      <c r="D84" s="29"/>
      <c r="E84" s="29"/>
      <c r="F84" s="29"/>
      <c r="G84" s="29"/>
      <c r="H84" s="29"/>
      <c r="I84" s="29"/>
      <c r="J84" s="29"/>
      <c r="K84" s="30"/>
    </row>
    <row r="85" spans="1:11" ht="20.100000000000001" customHeight="1" x14ac:dyDescent="0.25">
      <c r="A85" s="23" t="s">
        <v>68</v>
      </c>
      <c r="B85" s="29"/>
      <c r="C85" s="29"/>
      <c r="D85" s="29"/>
      <c r="E85" s="29"/>
      <c r="F85" s="29"/>
      <c r="G85" s="29"/>
      <c r="H85" s="29"/>
      <c r="I85" s="29"/>
      <c r="J85" s="29"/>
      <c r="K85" s="30"/>
    </row>
    <row r="86" spans="1:11" ht="20.100000000000001" customHeight="1" x14ac:dyDescent="0.25">
      <c r="A86" s="23" t="s">
        <v>69</v>
      </c>
      <c r="B86" s="29"/>
      <c r="C86" s="29"/>
      <c r="D86" s="29"/>
      <c r="E86" s="29"/>
      <c r="F86" s="29"/>
      <c r="G86" s="29"/>
      <c r="H86" s="29"/>
      <c r="I86" s="29"/>
      <c r="J86" s="29"/>
      <c r="K86" s="30"/>
    </row>
    <row r="87" spans="1:11" ht="20.100000000000001" customHeight="1" x14ac:dyDescent="0.25">
      <c r="A87" s="23" t="s">
        <v>70</v>
      </c>
      <c r="B87" s="29"/>
      <c r="C87" s="29"/>
      <c r="D87" s="29"/>
      <c r="E87" s="29"/>
      <c r="F87" s="29"/>
      <c r="G87" s="29"/>
      <c r="H87" s="29"/>
      <c r="I87" s="29"/>
      <c r="J87" s="29"/>
      <c r="K87" s="30"/>
    </row>
    <row r="88" spans="1:11" ht="20.100000000000001" customHeight="1" x14ac:dyDescent="0.25">
      <c r="A88" s="23" t="s">
        <v>71</v>
      </c>
      <c r="B88" s="29"/>
      <c r="C88" s="29"/>
      <c r="D88" s="29"/>
      <c r="E88" s="29"/>
      <c r="F88" s="29"/>
      <c r="G88" s="29"/>
      <c r="H88" s="29"/>
      <c r="I88" s="29"/>
      <c r="J88" s="29"/>
      <c r="K88" s="30"/>
    </row>
    <row r="89" spans="1:11" ht="20.100000000000001" customHeight="1" x14ac:dyDescent="0.25">
      <c r="A89" s="23" t="s">
        <v>72</v>
      </c>
      <c r="B89" s="29"/>
      <c r="C89" s="29"/>
      <c r="D89" s="29"/>
      <c r="E89" s="29"/>
      <c r="F89" s="29"/>
      <c r="G89" s="29"/>
      <c r="H89" s="29"/>
      <c r="I89" s="29"/>
      <c r="J89" s="29"/>
      <c r="K89" s="30"/>
    </row>
    <row r="90" spans="1:11" ht="20.100000000000001" customHeight="1" x14ac:dyDescent="0.25">
      <c r="A90" s="23" t="s">
        <v>73</v>
      </c>
      <c r="B90" s="29"/>
      <c r="C90" s="29"/>
      <c r="D90" s="29"/>
      <c r="E90" s="29"/>
      <c r="F90" s="29"/>
      <c r="G90" s="29"/>
      <c r="H90" s="29"/>
      <c r="I90" s="29"/>
      <c r="J90" s="29"/>
      <c r="K90" s="30"/>
    </row>
    <row r="91" spans="1:11" ht="20.100000000000001" customHeight="1" x14ac:dyDescent="0.25">
      <c r="A91" s="23" t="s">
        <v>74</v>
      </c>
      <c r="B91" s="29"/>
      <c r="C91" s="29"/>
      <c r="D91" s="29"/>
      <c r="E91" s="29"/>
      <c r="F91" s="29"/>
      <c r="G91" s="29"/>
      <c r="H91" s="29"/>
      <c r="I91" s="29"/>
      <c r="J91" s="29"/>
      <c r="K91" s="30"/>
    </row>
    <row r="92" spans="1:11" ht="20.100000000000001" customHeight="1" x14ac:dyDescent="0.25">
      <c r="A92" s="23" t="s">
        <v>75</v>
      </c>
      <c r="B92" s="29"/>
      <c r="C92" s="29"/>
      <c r="D92" s="29"/>
      <c r="E92" s="29"/>
      <c r="F92" s="29"/>
      <c r="G92" s="29"/>
      <c r="H92" s="29"/>
      <c r="I92" s="29"/>
      <c r="J92" s="29"/>
      <c r="K92" s="30"/>
    </row>
    <row r="93" spans="1:11" ht="20.100000000000001" customHeight="1" x14ac:dyDescent="0.25">
      <c r="A93" s="23" t="s">
        <v>76</v>
      </c>
      <c r="B93" s="29"/>
      <c r="C93" s="29"/>
      <c r="D93" s="29"/>
      <c r="E93" s="29"/>
      <c r="F93" s="29"/>
      <c r="G93" s="29"/>
      <c r="H93" s="29"/>
      <c r="I93" s="29"/>
      <c r="J93" s="29"/>
      <c r="K93" s="30"/>
    </row>
    <row r="94" spans="1:11" ht="20.100000000000001" customHeight="1" x14ac:dyDescent="0.25">
      <c r="A94" s="23" t="s">
        <v>77</v>
      </c>
      <c r="B94" s="29"/>
      <c r="C94" s="29"/>
      <c r="D94" s="29"/>
      <c r="E94" s="29"/>
      <c r="F94" s="29"/>
      <c r="G94" s="29"/>
      <c r="H94" s="29"/>
      <c r="I94" s="29"/>
      <c r="J94" s="29"/>
      <c r="K94" s="30"/>
    </row>
    <row r="95" spans="1:11" ht="20.100000000000001" customHeight="1" x14ac:dyDescent="0.25">
      <c r="A95" s="23" t="s">
        <v>78</v>
      </c>
      <c r="B95" s="29"/>
      <c r="C95" s="29"/>
      <c r="D95" s="29"/>
      <c r="E95" s="29"/>
      <c r="F95" s="29"/>
      <c r="G95" s="29"/>
      <c r="H95" s="29"/>
      <c r="I95" s="29"/>
      <c r="J95" s="29"/>
      <c r="K95" s="30"/>
    </row>
    <row r="96" spans="1:11" ht="20.100000000000001" customHeight="1" x14ac:dyDescent="0.25">
      <c r="A96" s="23" t="s">
        <v>79</v>
      </c>
      <c r="B96" s="29"/>
      <c r="C96" s="29"/>
      <c r="D96" s="29"/>
      <c r="E96" s="29"/>
      <c r="F96" s="29"/>
      <c r="G96" s="29"/>
      <c r="H96" s="29"/>
      <c r="I96" s="29"/>
      <c r="J96" s="29"/>
      <c r="K96" s="30"/>
    </row>
    <row r="97" spans="1:11" ht="20.100000000000001" customHeight="1" x14ac:dyDescent="0.25">
      <c r="A97" s="23" t="s">
        <v>80</v>
      </c>
      <c r="B97" s="29"/>
      <c r="C97" s="29"/>
      <c r="D97" s="29"/>
      <c r="E97" s="29"/>
      <c r="F97" s="29"/>
      <c r="G97" s="29"/>
      <c r="H97" s="29"/>
      <c r="I97" s="29"/>
      <c r="J97" s="29"/>
      <c r="K97" s="30"/>
    </row>
    <row r="98" spans="1:11" ht="20.100000000000001" customHeight="1" x14ac:dyDescent="0.25">
      <c r="A98" s="23" t="s">
        <v>81</v>
      </c>
      <c r="B98" s="29"/>
      <c r="C98" s="29"/>
      <c r="D98" s="29"/>
      <c r="E98" s="29"/>
      <c r="F98" s="29"/>
      <c r="G98" s="29"/>
      <c r="H98" s="29"/>
      <c r="I98" s="29"/>
      <c r="J98" s="29"/>
      <c r="K98" s="30"/>
    </row>
    <row r="99" spans="1:11" ht="20.100000000000001" customHeight="1" x14ac:dyDescent="0.25">
      <c r="A99" s="23" t="s">
        <v>82</v>
      </c>
      <c r="B99" s="29"/>
      <c r="C99" s="29"/>
      <c r="D99" s="29"/>
      <c r="E99" s="29"/>
      <c r="F99" s="29"/>
      <c r="G99" s="29"/>
      <c r="H99" s="29"/>
      <c r="I99" s="29"/>
      <c r="J99" s="29"/>
      <c r="K99" s="30"/>
    </row>
    <row r="100" spans="1:11" ht="20.100000000000001" customHeight="1" thickBot="1" x14ac:dyDescent="0.3">
      <c r="A100" s="66" t="s">
        <v>83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8"/>
    </row>
    <row r="101" spans="1:11" ht="20.100000000000001" customHeight="1" x14ac:dyDescent="0.25">
      <c r="A101" s="3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0.8666666666666667</v>
      </c>
      <c r="E4" s="61">
        <f>'Sec. 01'!C7</f>
        <v>0.9</v>
      </c>
      <c r="F4" s="62">
        <f>(E4-D4)/D4</f>
        <v>3.846153846153845E-2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4.6923076923076925</v>
      </c>
      <c r="D8" s="46">
        <f>'Sec. 01'!H11</f>
        <v>4.9259259259259256</v>
      </c>
      <c r="E8" s="47">
        <f>D8-C8</f>
        <v>0.23361823361823308</v>
      </c>
      <c r="F8" s="48">
        <f>E8/C8</f>
        <v>4.9787492410443113E-2</v>
      </c>
    </row>
    <row r="9" spans="2:6" x14ac:dyDescent="0.25">
      <c r="B9" s="49">
        <v>2</v>
      </c>
      <c r="C9" s="50">
        <f>'[1]Sec. 01'!$H$14</f>
        <v>4.615384615384615</v>
      </c>
      <c r="D9" s="50">
        <f>'Sec. 01'!H14</f>
        <v>4.8148148148148149</v>
      </c>
      <c r="E9" s="51">
        <f t="shared" ref="E9:E27" si="0">D9-C9</f>
        <v>0.19943019943019991</v>
      </c>
      <c r="F9" s="52">
        <f t="shared" ref="F9:F27" si="1">E9/C9</f>
        <v>4.3209876543209985E-2</v>
      </c>
    </row>
    <row r="10" spans="2:6" x14ac:dyDescent="0.25">
      <c r="B10" s="49">
        <v>3</v>
      </c>
      <c r="C10" s="50">
        <f>'[1]Sec. 01'!$H$17</f>
        <v>3.7692307692307692</v>
      </c>
      <c r="D10" s="50">
        <f>'Sec. 01'!H17</f>
        <v>3.925925925925926</v>
      </c>
      <c r="E10" s="51">
        <f t="shared" si="0"/>
        <v>0.15669515669515688</v>
      </c>
      <c r="F10" s="52">
        <f t="shared" si="1"/>
        <v>4.1572184429327336E-2</v>
      </c>
    </row>
    <row r="11" spans="2:6" x14ac:dyDescent="0.25">
      <c r="B11" s="49">
        <v>4</v>
      </c>
      <c r="C11" s="50">
        <f>'[1]Sec. 01'!$H$20</f>
        <v>4.0769230769230766</v>
      </c>
      <c r="D11" s="50">
        <f>'Sec. 01'!H20</f>
        <v>4.5925925925925926</v>
      </c>
      <c r="E11" s="51">
        <f t="shared" si="0"/>
        <v>0.51566951566951591</v>
      </c>
      <c r="F11" s="52">
        <f t="shared" si="1"/>
        <v>0.12648497554157939</v>
      </c>
    </row>
    <row r="12" spans="2:6" x14ac:dyDescent="0.25">
      <c r="B12" s="49">
        <v>5</v>
      </c>
      <c r="C12" s="50">
        <f>'[1]Sec. 01'!$H$23</f>
        <v>4</v>
      </c>
      <c r="D12" s="50">
        <f>'Sec. 01'!H23</f>
        <v>4.2592592592592595</v>
      </c>
      <c r="E12" s="51">
        <f t="shared" si="0"/>
        <v>0.25925925925925952</v>
      </c>
      <c r="F12" s="52">
        <f t="shared" si="1"/>
        <v>6.4814814814814881E-2</v>
      </c>
    </row>
    <row r="13" spans="2:6" x14ac:dyDescent="0.25">
      <c r="B13" s="49">
        <v>6</v>
      </c>
      <c r="C13" s="50">
        <f>'[1]Sec. 01'!$H$26</f>
        <v>4.2307692307692308</v>
      </c>
      <c r="D13" s="50">
        <f>'Sec. 01'!H26</f>
        <v>4.2962962962962967</v>
      </c>
      <c r="E13" s="51">
        <f t="shared" si="0"/>
        <v>6.5527065527065886E-2</v>
      </c>
      <c r="F13" s="52">
        <f t="shared" si="1"/>
        <v>1.5488215488215573E-2</v>
      </c>
    </row>
    <row r="14" spans="2:6" x14ac:dyDescent="0.25">
      <c r="B14" s="49">
        <v>7</v>
      </c>
      <c r="C14" s="50">
        <f>'[1]Sec. 01'!$H$29</f>
        <v>4.3461538461538458</v>
      </c>
      <c r="D14" s="50">
        <f>'Sec. 01'!H29</f>
        <v>4.0740740740740744</v>
      </c>
      <c r="E14" s="51">
        <f t="shared" si="0"/>
        <v>-0.27207977207977141</v>
      </c>
      <c r="F14" s="52">
        <f t="shared" si="1"/>
        <v>-6.2602425434283696E-2</v>
      </c>
    </row>
    <row r="15" spans="2:6" x14ac:dyDescent="0.25">
      <c r="B15" s="49">
        <v>8</v>
      </c>
      <c r="C15" s="50">
        <f>'[1]Sec. 01'!$H$32</f>
        <v>3.4615384615384617</v>
      </c>
      <c r="D15" s="50">
        <f>'Sec. 01'!H32</f>
        <v>3.2592592592592591</v>
      </c>
      <c r="E15" s="51">
        <f t="shared" si="0"/>
        <v>-0.2022792022792026</v>
      </c>
      <c r="F15" s="52">
        <f t="shared" si="1"/>
        <v>-5.8436213991769639E-2</v>
      </c>
    </row>
    <row r="16" spans="2:6" x14ac:dyDescent="0.25">
      <c r="B16" s="49">
        <v>9</v>
      </c>
      <c r="C16" s="50">
        <f>'[1]Sec. 01'!$H$35</f>
        <v>4.5384615384615383</v>
      </c>
      <c r="D16" s="50">
        <f>'Sec. 01'!H35</f>
        <v>4.8888888888888893</v>
      </c>
      <c r="E16" s="51">
        <f t="shared" si="0"/>
        <v>0.35042735042735096</v>
      </c>
      <c r="F16" s="52">
        <f t="shared" si="1"/>
        <v>7.7212806026365474E-2</v>
      </c>
    </row>
    <row r="17" spans="2:6" x14ac:dyDescent="0.25">
      <c r="B17" s="49">
        <v>10</v>
      </c>
      <c r="C17" s="50">
        <f>'[1]Sec. 01'!$H$38</f>
        <v>3.8846153846153846</v>
      </c>
      <c r="D17" s="50">
        <f>'Sec. 01'!H38</f>
        <v>4.4814814814814818</v>
      </c>
      <c r="E17" s="51">
        <f t="shared" si="0"/>
        <v>0.59686609686609726</v>
      </c>
      <c r="F17" s="52">
        <f t="shared" si="1"/>
        <v>0.15364869820315374</v>
      </c>
    </row>
    <row r="18" spans="2:6" x14ac:dyDescent="0.25">
      <c r="B18" s="49">
        <v>11</v>
      </c>
      <c r="C18" s="50">
        <f>'[1]Sec. 01'!$H$41</f>
        <v>4.5</v>
      </c>
      <c r="D18" s="50">
        <f>'Sec. 01'!H41</f>
        <v>4.333333333333333</v>
      </c>
      <c r="E18" s="51">
        <f t="shared" si="0"/>
        <v>-0.16666666666666696</v>
      </c>
      <c r="F18" s="52">
        <f t="shared" si="1"/>
        <v>-3.7037037037037104E-2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4.9259259259259256</v>
      </c>
      <c r="E19" s="51">
        <f t="shared" si="0"/>
        <v>-7.4074074074074403E-2</v>
      </c>
      <c r="F19" s="52">
        <f t="shared" si="1"/>
        <v>-1.4814814814814881E-2</v>
      </c>
    </row>
    <row r="20" spans="2:6" x14ac:dyDescent="0.25">
      <c r="B20" s="49">
        <v>13</v>
      </c>
      <c r="C20" s="50">
        <f>'[1]Sec. 01'!$H$47</f>
        <v>4.5769230769230766</v>
      </c>
      <c r="D20" s="50">
        <f>'Sec. 01'!H47</f>
        <v>5</v>
      </c>
      <c r="E20" s="51">
        <f t="shared" si="0"/>
        <v>0.42307692307692335</v>
      </c>
      <c r="F20" s="52">
        <f t="shared" si="1"/>
        <v>9.2436974789916027E-2</v>
      </c>
    </row>
    <row r="21" spans="2:6" x14ac:dyDescent="0.25">
      <c r="B21" s="49">
        <v>14</v>
      </c>
      <c r="C21" s="50">
        <f>'[1]Sec. 01'!$H$50</f>
        <v>4.3076923076923075</v>
      </c>
      <c r="D21" s="50">
        <f>'Sec. 01'!H50</f>
        <v>4.1111111111111107</v>
      </c>
      <c r="E21" s="51">
        <f t="shared" si="0"/>
        <v>-0.19658119658119677</v>
      </c>
      <c r="F21" s="52">
        <f t="shared" si="1"/>
        <v>-4.5634920634920681E-2</v>
      </c>
    </row>
    <row r="22" spans="2:6" x14ac:dyDescent="0.25">
      <c r="B22" s="49">
        <v>15</v>
      </c>
      <c r="C22" s="50">
        <f>'[1]Sec. 01'!$H$53</f>
        <v>4.5</v>
      </c>
      <c r="D22" s="50">
        <f>'Sec. 01'!H53</f>
        <v>4.7037037037037033</v>
      </c>
      <c r="E22" s="51">
        <f t="shared" si="0"/>
        <v>0.20370370370370328</v>
      </c>
      <c r="F22" s="52">
        <f t="shared" si="1"/>
        <v>4.5267489711934061E-2</v>
      </c>
    </row>
    <row r="23" spans="2:6" x14ac:dyDescent="0.25">
      <c r="B23" s="49">
        <v>16</v>
      </c>
      <c r="C23" s="50">
        <f>'[1]Sec. 01'!$H$56</f>
        <v>4.0769230769230766</v>
      </c>
      <c r="D23" s="50">
        <f>'Sec. 01'!H56</f>
        <v>4.7407407407407405</v>
      </c>
      <c r="E23" s="51">
        <f t="shared" si="0"/>
        <v>0.66381766381766383</v>
      </c>
      <c r="F23" s="52">
        <f t="shared" si="1"/>
        <v>0.16282320055904964</v>
      </c>
    </row>
    <row r="24" spans="2:6" x14ac:dyDescent="0.25">
      <c r="B24" s="49">
        <v>17</v>
      </c>
      <c r="C24" s="50">
        <f>'[1]Sec. 01'!$H$59</f>
        <v>4.4230769230769234</v>
      </c>
      <c r="D24" s="50">
        <f>'Sec. 01'!H59</f>
        <v>4.4814814814814818</v>
      </c>
      <c r="E24" s="51">
        <f t="shared" si="0"/>
        <v>5.8404558404558493E-2</v>
      </c>
      <c r="F24" s="52">
        <f t="shared" si="1"/>
        <v>1.3204508856682789E-2</v>
      </c>
    </row>
    <row r="25" spans="2:6" x14ac:dyDescent="0.25">
      <c r="B25" s="49">
        <v>18</v>
      </c>
      <c r="C25" s="50">
        <f>'[1]Sec. 01'!$H$62</f>
        <v>4.4615384615384617</v>
      </c>
      <c r="D25" s="50">
        <f>'Sec. 01'!H62</f>
        <v>4.2592592592592595</v>
      </c>
      <c r="E25" s="51">
        <f t="shared" si="0"/>
        <v>-0.20227920227920215</v>
      </c>
      <c r="F25" s="52">
        <f t="shared" si="1"/>
        <v>-4.5338441890165997E-2</v>
      </c>
    </row>
    <row r="26" spans="2:6" x14ac:dyDescent="0.25">
      <c r="B26" s="49">
        <v>19</v>
      </c>
      <c r="C26" s="50">
        <f>'[1]Sec. 01'!$H$65</f>
        <v>4.3461538461538458</v>
      </c>
      <c r="D26" s="50">
        <f>'Sec. 01'!H65</f>
        <v>4.7037037037037033</v>
      </c>
      <c r="E26" s="51">
        <f t="shared" si="0"/>
        <v>0.35754985754985746</v>
      </c>
      <c r="F26" s="52">
        <f t="shared" si="1"/>
        <v>8.2268108816781371E-2</v>
      </c>
    </row>
    <row r="27" spans="2:6" ht="16.5" thickBot="1" x14ac:dyDescent="0.3">
      <c r="B27" s="53">
        <v>20</v>
      </c>
      <c r="C27" s="54">
        <f>'[1]Sec. 01'!$H$68</f>
        <v>4.5384615384615383</v>
      </c>
      <c r="D27" s="54">
        <f>'Sec. 01'!H68</f>
        <v>4.333333333333333</v>
      </c>
      <c r="E27" s="55">
        <f t="shared" si="0"/>
        <v>-0.20512820512820529</v>
      </c>
      <c r="F27" s="56">
        <f t="shared" si="1"/>
        <v>-4.5197740112994385E-2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4.3173076923076916</v>
      </c>
      <c r="D29" s="47">
        <f>AVERAGE(D8:D27)</f>
        <v>4.4555555555555557</v>
      </c>
      <c r="E29" s="47">
        <f>AVERAGE(E8:E27)</f>
        <v>0.13824786324786331</v>
      </c>
      <c r="F29" s="48">
        <f>AVERAGE(F8:F27)</f>
        <v>3.2957887613774349E-2</v>
      </c>
    </row>
    <row r="30" spans="2:6" x14ac:dyDescent="0.25">
      <c r="B30" s="64" t="s">
        <v>52</v>
      </c>
      <c r="C30" s="51">
        <f>STDEV(C8:C27)</f>
        <v>0.35577606952613022</v>
      </c>
      <c r="D30" s="51">
        <f>STDEV(D8:D27)</f>
        <v>0.42230429078263998</v>
      </c>
      <c r="E30" s="51">
        <f>STDEV(E8:E27)</f>
        <v>0.29158101785504009</v>
      </c>
      <c r="F30" s="52">
        <f>STDEV(F8:F27)</f>
        <v>7.0154824333719307E-2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0.66381766381766383</v>
      </c>
      <c r="F31" s="52">
        <f>MAX(F8:F27)</f>
        <v>0.16282320055904964</v>
      </c>
    </row>
    <row r="32" spans="2:6" ht="16.5" thickBot="1" x14ac:dyDescent="0.3">
      <c r="B32" s="65" t="s">
        <v>54</v>
      </c>
      <c r="C32" s="55">
        <f>MIN(C8:C27)</f>
        <v>3.4615384615384617</v>
      </c>
      <c r="D32" s="55">
        <f>MIN(D8:D27)</f>
        <v>3.2592592592592591</v>
      </c>
      <c r="E32" s="55">
        <f>MIN(E8:E27)</f>
        <v>-0.27207977207977141</v>
      </c>
      <c r="F32" s="56">
        <f>MIN(F8:F27)</f>
        <v>-6.2602425434283696E-2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2023-12-18T13:49:39Z</dcterms:modified>
</cp:coreProperties>
</file>